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01"/>
  <workbookPr/>
  <mc:AlternateContent xmlns:mc="http://schemas.openxmlformats.org/markup-compatibility/2006">
    <mc:Choice Requires="x15">
      <x15ac:absPath xmlns:x15ac="http://schemas.microsoft.com/office/spreadsheetml/2010/11/ac" url="D:\haifa25.7.2019\נספחים ושונות 25.7.2019\"/>
    </mc:Choice>
  </mc:AlternateContent>
  <xr:revisionPtr revIDLastSave="0" documentId="13_ncr:1_{D3F44AC2-815E-402B-B063-0FF99B498527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גיליון1" sheetId="1" r:id="rId1"/>
    <sheet name="גיליון2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23" i="1" l="1"/>
  <c r="G49" i="1" l="1"/>
  <c r="G8" i="1"/>
  <c r="G53" i="1" l="1"/>
  <c r="G52" i="1"/>
  <c r="G65" i="1" s="1"/>
  <c r="G86" i="1" l="1"/>
  <c r="G67" i="1" l="1"/>
  <c r="G66" i="1"/>
  <c r="G79" i="1" s="1"/>
  <c r="G12" i="1" l="1"/>
  <c r="G70" i="1" l="1"/>
  <c r="G25" i="1"/>
  <c r="G26" i="1"/>
  <c r="G10" i="1"/>
  <c r="G11" i="1"/>
  <c r="G13" i="1"/>
  <c r="G14" i="1"/>
  <c r="G15" i="1"/>
  <c r="G18" i="1"/>
  <c r="G19" i="1"/>
  <c r="G20" i="1"/>
  <c r="G21" i="1"/>
  <c r="G24" i="1"/>
  <c r="G9" i="1"/>
  <c r="G42" i="1"/>
  <c r="G31" i="1"/>
  <c r="G32" i="1"/>
  <c r="G33" i="1"/>
  <c r="G34" i="1"/>
  <c r="G35" i="1"/>
  <c r="G36" i="1"/>
  <c r="G37" i="1"/>
  <c r="G38" i="1"/>
  <c r="G39" i="1"/>
  <c r="G40" i="1"/>
  <c r="G41" i="1"/>
  <c r="G43" i="1"/>
  <c r="G27" i="1" l="1"/>
  <c r="G28" i="1" s="1"/>
  <c r="G71" i="1"/>
  <c r="G73" i="1" s="1"/>
  <c r="G77" i="1" s="1"/>
  <c r="G44" i="1"/>
  <c r="G29" i="1" l="1"/>
  <c r="G75" i="1" s="1"/>
  <c r="G46" i="1"/>
  <c r="G76" i="1"/>
  <c r="G78" i="1" l="1"/>
</calcChain>
</file>

<file path=xl/sharedStrings.xml><?xml version="1.0" encoding="utf-8"?>
<sst xmlns="http://schemas.openxmlformats.org/spreadsheetml/2006/main" count="176" uniqueCount="106">
  <si>
    <t>משרד מזכירות</t>
  </si>
  <si>
    <t>חדר ישיבות</t>
  </si>
  <si>
    <t xml:space="preserve">יכיל עד 50 איש </t>
  </si>
  <si>
    <t>חדרי ראש צוות</t>
  </si>
  <si>
    <t>4 חדרים ליחיד</t>
  </si>
  <si>
    <t>חדר יס"מ</t>
  </si>
  <si>
    <t>2 עמדות עבודה</t>
  </si>
  <si>
    <t>חדר תקשורת</t>
  </si>
  <si>
    <t>חדר שליטה ובקרה</t>
  </si>
  <si>
    <t>3 תאים</t>
  </si>
  <si>
    <t xml:space="preserve"> לפחות 3 תאים</t>
  </si>
  <si>
    <t xml:space="preserve"> לפחות 3 תאים </t>
  </si>
  <si>
    <t>ממ"ד</t>
  </si>
  <si>
    <t>מטבחון+פינת אוכל</t>
  </si>
  <si>
    <t>חדר קב"ט</t>
  </si>
  <si>
    <t>קומה א'</t>
  </si>
  <si>
    <t>משרד בודקים</t>
  </si>
  <si>
    <t>6 עמדות עבודה</t>
  </si>
  <si>
    <t xml:space="preserve">חדר ראש צוות כחלק נפרד ממשרד הבודקים ברמפה </t>
  </si>
  <si>
    <t>מתואם ל25 אנשים</t>
  </si>
  <si>
    <t xml:space="preserve">חדר סוכני מכס עם חלון מקשר לחדר הבודקים ברמפה </t>
  </si>
  <si>
    <t>מטבחון + פינת אוכל</t>
  </si>
  <si>
    <t xml:space="preserve">חדר פועלים כולל מטבחון ופינת אוכל </t>
  </si>
  <si>
    <t>ל- 20 נהגים בכל רגע נתון</t>
  </si>
  <si>
    <t>ל-40 עובדי חברת הסבלות</t>
  </si>
  <si>
    <t>חדר מריחן ייעודי על רמפת הבידוק</t>
  </si>
  <si>
    <t xml:space="preserve">מחסן כלים לחברת הנטלות </t>
  </si>
  <si>
    <t>מחסן תפישות מגודר על רמפת הבידוק</t>
  </si>
  <si>
    <t>לפי דרישה מקורית</t>
  </si>
  <si>
    <t>לא קיים</t>
  </si>
  <si>
    <t>?</t>
  </si>
  <si>
    <t>לפי תקן</t>
  </si>
  <si>
    <t>בבית המכס</t>
  </si>
  <si>
    <t>מופיע כממונה בודקים.</t>
  </si>
  <si>
    <t>שטח מ"ר נטו</t>
  </si>
  <si>
    <t>סה"כ מ"ר</t>
  </si>
  <si>
    <t>2 עמדות עבודה בחדר משותף</t>
  </si>
  <si>
    <t xml:space="preserve"> בחדר משותף 2 עמדות עבודה</t>
  </si>
  <si>
    <t>הערות</t>
  </si>
  <si>
    <t>חדר משותף עם 2 עמדות עבודה</t>
  </si>
  <si>
    <t>בתוך 70% לשטחים כלליים</t>
  </si>
  <si>
    <t>שטחים כללים 70%</t>
  </si>
  <si>
    <t>סה"כ שטח קומה ב' מ"ר</t>
  </si>
  <si>
    <t>פונקציה</t>
  </si>
  <si>
    <t>חדר ל- 50 איש</t>
  </si>
  <si>
    <t>חדר משותף עם 6 עמדות עבודה</t>
  </si>
  <si>
    <t>מותאם ל- 25 אנשים</t>
  </si>
  <si>
    <t>ברמפה</t>
  </si>
  <si>
    <t xml:space="preserve">חדר נהגים </t>
  </si>
  <si>
    <t>מבנה משרדים קומה א'</t>
  </si>
  <si>
    <t>מבנה משרדים קומה ב'</t>
  </si>
  <si>
    <t>שטחים כלליים</t>
  </si>
  <si>
    <t>מנהרת שיקוף</t>
  </si>
  <si>
    <t>רמפת בידוק ידני</t>
  </si>
  <si>
    <t>משרד חיצוני</t>
  </si>
  <si>
    <t>סה"כ שטחים כלליים מ"ר</t>
  </si>
  <si>
    <t>סה"כ שטח קומה א' מ"ר</t>
  </si>
  <si>
    <t>סיכום שטחים בנויים</t>
  </si>
  <si>
    <t>כלולים</t>
  </si>
  <si>
    <t xml:space="preserve">שטחים כלליים כלולים </t>
  </si>
  <si>
    <t>סה"כ שטחים בנויים באתר מ"ר</t>
  </si>
  <si>
    <t>חדר מעריך תורן (יצוא)</t>
  </si>
  <si>
    <t>חדר מעריך תורן (יבוא)</t>
  </si>
  <si>
    <t>פרוגרמת שטחים וכח אדם מתחם בידוק מכולות מכס חיפה-נמל המפרץ</t>
  </si>
  <si>
    <t>משרד ס. מנהל האתר</t>
  </si>
  <si>
    <t>משרדים לא מאויישים עם פתיחת האתר</t>
  </si>
  <si>
    <t>כמות עובדים במשמת</t>
  </si>
  <si>
    <t>ראש צוות מפענחים</t>
  </si>
  <si>
    <t>מפענחים</t>
  </si>
  <si>
    <t>טכנאי צמוד</t>
  </si>
  <si>
    <t>מחסן</t>
  </si>
  <si>
    <t>חדר הדרכה</t>
  </si>
  <si>
    <t>חדר חשמל</t>
  </si>
  <si>
    <t>חדר תקשורת מכס</t>
  </si>
  <si>
    <t>חדר תקשורת טכנולוגיה</t>
  </si>
  <si>
    <t>חדר גנרטורים</t>
  </si>
  <si>
    <t>עמדות צ'ק אין / צ'ק אאוט(לפי תכנית)</t>
  </si>
  <si>
    <t>שרותי נשים אזור מכס (לפי תקן הל"ת)</t>
  </si>
  <si>
    <t>שירותי גברים אזור מכס (לפי תקן הל"ת)</t>
  </si>
  <si>
    <t>שירותים לעובדי  חברת הסבלות והנהגים(לפי תקן הל"ת)</t>
  </si>
  <si>
    <t>שירותי גברים(לפי תקן הל"ת)</t>
  </si>
  <si>
    <t>שירותי נשים(לפי תקן הל"ת)</t>
  </si>
  <si>
    <t>סה"כ מ"ר קומה א'</t>
  </si>
  <si>
    <t>סהכ מ"ר קומה ב'</t>
  </si>
  <si>
    <t>שטחים כלליים כלולים</t>
  </si>
  <si>
    <t>מקלחות גברים  בקומה א (לפי תקן הל"ת)</t>
  </si>
  <si>
    <t>מקלחות נשים  בקומה א (לפי תקן הל"ת)</t>
  </si>
  <si>
    <t>מלתחות נשים (לפי תקן הל"ת)</t>
  </si>
  <si>
    <t>מלתחות גברים (לפי תקן הל"ת)</t>
  </si>
  <si>
    <t>מבנה משרדים קומת גג בטון</t>
  </si>
  <si>
    <t xml:space="preserve">מבנה תמך </t>
  </si>
  <si>
    <t>סה"כ מ"ר עבור מבנה תמך</t>
  </si>
  <si>
    <t>קומת גג בטון</t>
  </si>
  <si>
    <t xml:space="preserve">עמדות 19 </t>
  </si>
  <si>
    <t>לפי שטח קומה ב' כולל המשך מדרגות לגג. מוכן לקומה נוספת וכולל מעקה בנוי.</t>
  </si>
  <si>
    <t>משרד מנהל בשטח של 15.4 מ"ר</t>
  </si>
  <si>
    <t>שטחים כללים כ- 70%</t>
  </si>
  <si>
    <t>לפי דרישות המערכת הטכנולגית</t>
  </si>
  <si>
    <t>ממ"ד - כללי בקומה לעובדי המכס</t>
  </si>
  <si>
    <t>ממ"ד - לסבלים ונהגים - מותאם ל- 40 אנשים</t>
  </si>
  <si>
    <t>נספח 2.1</t>
  </si>
  <si>
    <t>ברמפה חייב להיות ממוזג</t>
  </si>
  <si>
    <t xml:space="preserve">ברמפה חייב להיות עם מדפים בדומה לאתר הקיים </t>
  </si>
  <si>
    <t>חדר משותף עם 2 עמדות עבודה רצוי צופה לרמפה</t>
  </si>
  <si>
    <t>ברמפה גודל 15 מ"ר</t>
  </si>
  <si>
    <t>עדכון 10.9.2019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</si>
</sst>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177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charset val="177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8"/>
      <color theme="1"/>
      <name val="Arial"/>
      <family val="2"/>
    </font>
    <font>
      <b/>
      <sz val="11"/>
      <color theme="7" tint="-0.499984740745262"/>
      <name val="Calibri"/>
      <family val="2"/>
      <scheme val="minor"/>
    </font>
    <font>
      <b/>
      <sz val="11"/>
      <color theme="8"/>
      <name val="Calibri"/>
      <family val="2"/>
      <scheme val="minor"/>
    </font>
    <font>
      <b/>
      <sz val="11"/>
      <color theme="9"/>
      <name val="Calibri"/>
      <family val="2"/>
      <scheme val="minor"/>
    </font>
    <font>
      <b/>
      <sz val="11"/>
      <color theme="7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 applyAlignment="1">
      <alignment horizontal="right"/>
    </xf>
    <xf numFmtId="0" fontId="0" fillId="0" borderId="1" xfId="0" applyBorder="1"/>
    <xf numFmtId="0" fontId="1" fillId="0" borderId="1" xfId="0" applyFont="1" applyBorder="1"/>
    <xf numFmtId="0" fontId="0" fillId="3" borderId="0" xfId="0" applyFill="1"/>
    <xf numFmtId="0" fontId="2" fillId="0" borderId="0" xfId="0" applyFont="1"/>
    <xf numFmtId="0" fontId="3" fillId="0" borderId="0" xfId="0" applyFont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7" fillId="0" borderId="1" xfId="0" applyFont="1" applyBorder="1"/>
    <xf numFmtId="0" fontId="3" fillId="0" borderId="1" xfId="0" applyFont="1" applyBorder="1"/>
    <xf numFmtId="0" fontId="2" fillId="0" borderId="1" xfId="0" applyFont="1" applyBorder="1"/>
    <xf numFmtId="0" fontId="0" fillId="3" borderId="1" xfId="0" applyFill="1" applyBorder="1"/>
    <xf numFmtId="0" fontId="5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8" fillId="0" borderId="1" xfId="0" applyFont="1" applyBorder="1"/>
    <xf numFmtId="0" fontId="4" fillId="0" borderId="1" xfId="0" applyFont="1" applyBorder="1" applyAlignment="1">
      <alignment horizontal="left"/>
    </xf>
    <xf numFmtId="0" fontId="0" fillId="4" borderId="0" xfId="0" applyFill="1"/>
    <xf numFmtId="0" fontId="0" fillId="0" borderId="4" xfId="0" applyBorder="1" applyAlignment="1">
      <alignment horizontal="right"/>
    </xf>
    <xf numFmtId="0" fontId="3" fillId="0" borderId="4" xfId="0" applyFont="1" applyBorder="1" applyAlignment="1">
      <alignment horizontal="right"/>
    </xf>
    <xf numFmtId="0" fontId="0" fillId="0" borderId="1" xfId="0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0" fontId="3" fillId="0" borderId="0" xfId="0" applyFont="1"/>
    <xf numFmtId="0" fontId="3" fillId="0" borderId="0" xfId="0" applyFont="1" applyFill="1" applyBorder="1"/>
    <xf numFmtId="0" fontId="11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vertical="top" wrapText="1"/>
    </xf>
    <xf numFmtId="0" fontId="13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0" fillId="0" borderId="1" xfId="0" applyBorder="1" applyAlignment="1">
      <alignment vertical="top"/>
    </xf>
    <xf numFmtId="0" fontId="14" fillId="0" borderId="1" xfId="0" applyFont="1" applyBorder="1" applyAlignment="1">
      <alignment horizontal="right" vertical="top" wrapText="1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 wrapText="1"/>
    </xf>
    <xf numFmtId="0" fontId="6" fillId="3" borderId="3" xfId="0" applyFont="1" applyFill="1" applyBorder="1" applyAlignment="1">
      <alignment horizontal="center" wrapText="1"/>
    </xf>
    <xf numFmtId="0" fontId="6" fillId="3" borderId="4" xfId="0" applyFont="1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0" fontId="0" fillId="0" borderId="2" xfId="0" applyBorder="1" applyAlignment="1">
      <alignment horizontal="right" wrapText="1"/>
    </xf>
    <xf numFmtId="0" fontId="0" fillId="0" borderId="4" xfId="0" applyBorder="1" applyAlignment="1">
      <alignment horizontal="right" wrapText="1"/>
    </xf>
    <xf numFmtId="0" fontId="0" fillId="0" borderId="2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2" xfId="0" applyBorder="1" applyAlignment="1">
      <alignment horizontal="right" vertical="top"/>
    </xf>
    <xf numFmtId="0" fontId="0" fillId="0" borderId="4" xfId="0" applyBorder="1" applyAlignment="1">
      <alignment horizontal="right" vertical="top"/>
    </xf>
    <xf numFmtId="0" fontId="5" fillId="0" borderId="2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1" fillId="0" borderId="2" xfId="0" applyFont="1" applyBorder="1" applyAlignment="1">
      <alignment horizontal="right" wrapText="1"/>
    </xf>
    <xf numFmtId="0" fontId="1" fillId="0" borderId="4" xfId="0" applyFont="1" applyBorder="1" applyAlignment="1">
      <alignment horizontal="right" wrapText="1"/>
    </xf>
    <xf numFmtId="0" fontId="1" fillId="0" borderId="2" xfId="0" applyFont="1" applyBorder="1" applyAlignment="1">
      <alignment horizontal="right" vertical="top"/>
    </xf>
    <xf numFmtId="0" fontId="1" fillId="0" borderId="4" xfId="0" applyFont="1" applyBorder="1" applyAlignment="1">
      <alignment horizontal="right" vertical="top"/>
    </xf>
    <xf numFmtId="0" fontId="1" fillId="0" borderId="2" xfId="0" applyFont="1" applyBorder="1" applyAlignment="1">
      <alignment horizontal="right"/>
    </xf>
    <xf numFmtId="0" fontId="1" fillId="0" borderId="4" xfId="0" applyFont="1" applyBorder="1" applyAlignment="1">
      <alignment horizontal="right"/>
    </xf>
    <xf numFmtId="0" fontId="6" fillId="0" borderId="2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/>
    </xf>
    <xf numFmtId="0" fontId="8" fillId="0" borderId="2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0" fillId="0" borderId="1" xfId="0" applyBorder="1" applyAlignment="1">
      <alignment horizontal="right" vertic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93"/>
  <sheetViews>
    <sheetView rightToLeft="1" tabSelected="1" zoomScaleNormal="100" workbookViewId="0">
      <selection activeCell="A3" sqref="A3:H3"/>
    </sheetView>
  </sheetViews>
  <sheetFormatPr defaultRowHeight="15" x14ac:dyDescent="0.25"/>
  <cols>
    <col min="1" max="1" width="14.140625" customWidth="1"/>
    <col min="2" max="2" width="27.28515625" customWidth="1"/>
    <col min="3" max="3" width="7.85546875" customWidth="1"/>
    <col min="4" max="4" width="38" hidden="1" customWidth="1"/>
    <col min="5" max="5" width="0.42578125" hidden="1" customWidth="1"/>
    <col min="8" max="8" width="40.85546875" customWidth="1"/>
  </cols>
  <sheetData>
    <row r="1" spans="1:11" ht="23.25" x14ac:dyDescent="0.35">
      <c r="A1" s="52" t="s">
        <v>100</v>
      </c>
      <c r="B1" s="52"/>
      <c r="C1" s="52"/>
      <c r="D1" s="52"/>
      <c r="E1" s="52"/>
      <c r="F1" s="52"/>
      <c r="G1" s="52"/>
      <c r="H1" s="52"/>
    </row>
    <row r="2" spans="1:11" ht="15.75" x14ac:dyDescent="0.25">
      <c r="A2" s="29" t="s">
        <v>63</v>
      </c>
      <c r="B2" s="29"/>
      <c r="C2" s="29"/>
      <c r="D2" s="29"/>
      <c r="E2" s="29"/>
      <c r="F2" s="29"/>
      <c r="G2" s="29"/>
      <c r="H2" s="29"/>
    </row>
    <row r="3" spans="1:11" ht="15.75" x14ac:dyDescent="0.25">
      <c r="A3" s="29" t="s">
        <v>105</v>
      </c>
      <c r="B3" s="29"/>
      <c r="C3" s="29"/>
      <c r="D3" s="29"/>
      <c r="E3" s="29"/>
      <c r="F3" s="29"/>
      <c r="G3" s="29"/>
      <c r="H3" s="29"/>
    </row>
    <row r="4" spans="1:11" x14ac:dyDescent="0.25">
      <c r="A4" s="30"/>
      <c r="B4" s="30"/>
      <c r="C4" s="30"/>
      <c r="D4" s="30"/>
      <c r="E4" s="30"/>
      <c r="F4" s="30"/>
      <c r="G4" s="30"/>
      <c r="H4" s="30"/>
    </row>
    <row r="5" spans="1:11" ht="45" x14ac:dyDescent="0.25">
      <c r="A5" s="50" t="s">
        <v>43</v>
      </c>
      <c r="B5" s="51"/>
      <c r="C5" s="7" t="s">
        <v>66</v>
      </c>
      <c r="D5" s="8"/>
      <c r="E5" s="8"/>
      <c r="F5" s="7" t="s">
        <v>34</v>
      </c>
      <c r="G5" s="7" t="s">
        <v>35</v>
      </c>
      <c r="H5" s="7" t="s">
        <v>38</v>
      </c>
      <c r="I5" s="6"/>
    </row>
    <row r="6" spans="1:11" ht="15.75" x14ac:dyDescent="0.25">
      <c r="A6" s="31" t="s">
        <v>49</v>
      </c>
      <c r="B6" s="31"/>
      <c r="C6" s="31"/>
      <c r="D6" s="31"/>
      <c r="E6" s="31"/>
      <c r="F6" s="31"/>
      <c r="G6" s="31"/>
      <c r="H6" s="31"/>
      <c r="I6" s="6"/>
    </row>
    <row r="7" spans="1:11" hidden="1" x14ac:dyDescent="0.25">
      <c r="A7" s="35" t="s">
        <v>15</v>
      </c>
      <c r="B7" s="35"/>
      <c r="C7" s="35"/>
      <c r="D7" s="35"/>
      <c r="E7" s="9" t="s">
        <v>28</v>
      </c>
      <c r="F7" s="2"/>
      <c r="G7" s="2"/>
      <c r="H7" s="7"/>
      <c r="I7" s="6"/>
    </row>
    <row r="8" spans="1:11" x14ac:dyDescent="0.25">
      <c r="A8" s="38" t="s">
        <v>95</v>
      </c>
      <c r="B8" s="39"/>
      <c r="C8" s="2">
        <v>1</v>
      </c>
      <c r="D8" s="20"/>
      <c r="E8" s="9"/>
      <c r="F8" s="2">
        <v>15.4</v>
      </c>
      <c r="G8" s="2">
        <f>F8*C8</f>
        <v>15.4</v>
      </c>
      <c r="H8" s="7"/>
      <c r="I8" s="6"/>
    </row>
    <row r="9" spans="1:11" x14ac:dyDescent="0.25">
      <c r="A9" s="38" t="s">
        <v>16</v>
      </c>
      <c r="B9" s="39"/>
      <c r="C9" s="2">
        <v>6</v>
      </c>
      <c r="D9" s="2" t="s">
        <v>17</v>
      </c>
      <c r="E9" s="10">
        <v>4</v>
      </c>
      <c r="F9" s="2">
        <v>6.9</v>
      </c>
      <c r="G9" s="2">
        <f>F9*C9</f>
        <v>41.400000000000006</v>
      </c>
      <c r="H9" s="2" t="s">
        <v>45</v>
      </c>
      <c r="I9" s="23"/>
      <c r="J9" s="21"/>
      <c r="K9" s="22"/>
    </row>
    <row r="10" spans="1:11" x14ac:dyDescent="0.25">
      <c r="A10" s="38" t="s">
        <v>18</v>
      </c>
      <c r="B10" s="39"/>
      <c r="C10" s="2">
        <v>1</v>
      </c>
      <c r="D10" s="2"/>
      <c r="E10" s="2">
        <v>1</v>
      </c>
      <c r="F10" s="2">
        <v>9.1</v>
      </c>
      <c r="G10" s="2">
        <f t="shared" ref="G10:G26" si="0">F10*C10</f>
        <v>9.1</v>
      </c>
      <c r="H10" s="2"/>
      <c r="I10" s="6"/>
    </row>
    <row r="11" spans="1:11" x14ac:dyDescent="0.25">
      <c r="A11" s="48" t="s">
        <v>20</v>
      </c>
      <c r="B11" s="49"/>
      <c r="C11" s="2">
        <v>25</v>
      </c>
      <c r="D11" s="2" t="s">
        <v>19</v>
      </c>
      <c r="E11" s="11" t="s">
        <v>30</v>
      </c>
      <c r="F11" s="2">
        <v>1.5</v>
      </c>
      <c r="G11" s="2">
        <f t="shared" si="0"/>
        <v>37.5</v>
      </c>
      <c r="H11" s="2" t="s">
        <v>46</v>
      </c>
      <c r="I11" s="6"/>
    </row>
    <row r="12" spans="1:11" x14ac:dyDescent="0.25">
      <c r="A12" s="48" t="s">
        <v>62</v>
      </c>
      <c r="B12" s="49"/>
      <c r="C12" s="3">
        <v>1</v>
      </c>
      <c r="D12" s="3" t="s">
        <v>6</v>
      </c>
      <c r="E12" s="2">
        <v>1</v>
      </c>
      <c r="F12" s="2">
        <v>11</v>
      </c>
      <c r="G12" s="2">
        <f>F12*C12</f>
        <v>11</v>
      </c>
      <c r="H12" s="2" t="s">
        <v>39</v>
      </c>
      <c r="I12" s="6"/>
    </row>
    <row r="13" spans="1:11" x14ac:dyDescent="0.25">
      <c r="A13" s="48" t="s">
        <v>61</v>
      </c>
      <c r="B13" s="49"/>
      <c r="C13" s="2">
        <v>1</v>
      </c>
      <c r="D13" s="2"/>
      <c r="E13" s="10" t="s">
        <v>32</v>
      </c>
      <c r="F13" s="2">
        <v>11</v>
      </c>
      <c r="G13" s="2">
        <f t="shared" si="0"/>
        <v>11</v>
      </c>
      <c r="H13" s="2"/>
      <c r="I13" s="6"/>
    </row>
    <row r="14" spans="1:11" x14ac:dyDescent="0.25">
      <c r="A14" s="48" t="s">
        <v>77</v>
      </c>
      <c r="B14" s="49"/>
      <c r="C14" s="1">
        <v>1</v>
      </c>
      <c r="D14" s="1" t="s">
        <v>10</v>
      </c>
      <c r="E14" s="2" t="s">
        <v>31</v>
      </c>
      <c r="F14" s="2"/>
      <c r="G14" s="2">
        <f t="shared" si="0"/>
        <v>0</v>
      </c>
      <c r="H14" s="2" t="s">
        <v>40</v>
      </c>
      <c r="I14" s="6"/>
    </row>
    <row r="15" spans="1:11" x14ac:dyDescent="0.25">
      <c r="A15" s="38" t="s">
        <v>78</v>
      </c>
      <c r="B15" s="39"/>
      <c r="C15" s="1">
        <v>3</v>
      </c>
      <c r="D15" s="1" t="s">
        <v>11</v>
      </c>
      <c r="E15" s="2" t="s">
        <v>31</v>
      </c>
      <c r="F15" s="2"/>
      <c r="G15" s="2">
        <f t="shared" si="0"/>
        <v>0</v>
      </c>
      <c r="H15" s="2" t="s">
        <v>40</v>
      </c>
      <c r="I15" s="6"/>
    </row>
    <row r="16" spans="1:11" x14ac:dyDescent="0.25">
      <c r="A16" s="48" t="s">
        <v>98</v>
      </c>
      <c r="B16" s="49"/>
      <c r="C16" s="2">
        <v>1</v>
      </c>
      <c r="D16" s="2"/>
      <c r="E16" s="2" t="s">
        <v>31</v>
      </c>
      <c r="F16" s="2"/>
      <c r="G16" s="2" t="s">
        <v>31</v>
      </c>
      <c r="H16" s="2" t="s">
        <v>40</v>
      </c>
      <c r="I16" s="6"/>
    </row>
    <row r="17" spans="1:9" x14ac:dyDescent="0.25">
      <c r="A17" s="48" t="s">
        <v>99</v>
      </c>
      <c r="B17" s="49"/>
      <c r="C17" s="2">
        <v>1</v>
      </c>
      <c r="D17" s="2"/>
      <c r="E17" s="2"/>
      <c r="F17" s="2"/>
      <c r="G17" s="2" t="s">
        <v>31</v>
      </c>
      <c r="H17" s="2" t="s">
        <v>40</v>
      </c>
      <c r="I17" s="6"/>
    </row>
    <row r="18" spans="1:9" x14ac:dyDescent="0.25">
      <c r="A18" s="48" t="s">
        <v>21</v>
      </c>
      <c r="B18" s="49"/>
      <c r="C18" s="2">
        <v>1</v>
      </c>
      <c r="D18" s="2"/>
      <c r="E18" s="2"/>
      <c r="F18" s="2"/>
      <c r="G18" s="2">
        <f t="shared" si="0"/>
        <v>0</v>
      </c>
      <c r="H18" s="2" t="s">
        <v>40</v>
      </c>
      <c r="I18" s="6"/>
    </row>
    <row r="19" spans="1:9" x14ac:dyDescent="0.25">
      <c r="A19" s="48" t="s">
        <v>22</v>
      </c>
      <c r="B19" s="49"/>
      <c r="C19" s="3">
        <v>40</v>
      </c>
      <c r="D19" s="3" t="s">
        <v>24</v>
      </c>
      <c r="E19" s="11" t="s">
        <v>30</v>
      </c>
      <c r="F19" s="2">
        <v>0.8</v>
      </c>
      <c r="G19" s="2">
        <f t="shared" si="0"/>
        <v>32</v>
      </c>
      <c r="H19" s="3" t="s">
        <v>24</v>
      </c>
      <c r="I19" s="6"/>
    </row>
    <row r="20" spans="1:9" x14ac:dyDescent="0.25">
      <c r="A20" s="48" t="s">
        <v>48</v>
      </c>
      <c r="B20" s="49"/>
      <c r="C20" s="3">
        <v>20</v>
      </c>
      <c r="D20" s="3" t="s">
        <v>23</v>
      </c>
      <c r="E20" s="11" t="s">
        <v>30</v>
      </c>
      <c r="F20" s="2">
        <v>1</v>
      </c>
      <c r="G20" s="2">
        <f t="shared" si="0"/>
        <v>20</v>
      </c>
      <c r="H20" s="3" t="s">
        <v>23</v>
      </c>
      <c r="I20" s="6"/>
    </row>
    <row r="21" spans="1:9" x14ac:dyDescent="0.25">
      <c r="A21" s="48" t="s">
        <v>25</v>
      </c>
      <c r="B21" s="49"/>
      <c r="C21" s="2">
        <v>1</v>
      </c>
      <c r="D21" s="2"/>
      <c r="E21" s="2"/>
      <c r="F21" s="2"/>
      <c r="G21" s="2">
        <f t="shared" si="0"/>
        <v>0</v>
      </c>
      <c r="H21" s="27" t="s">
        <v>101</v>
      </c>
      <c r="I21" s="24"/>
    </row>
    <row r="22" spans="1:9" x14ac:dyDescent="0.25">
      <c r="A22" s="48" t="s">
        <v>26</v>
      </c>
      <c r="B22" s="49"/>
      <c r="C22" s="2">
        <v>1</v>
      </c>
      <c r="D22" s="2"/>
      <c r="E22" s="2"/>
      <c r="F22" s="2">
        <v>15</v>
      </c>
      <c r="G22" s="27">
        <v>15</v>
      </c>
      <c r="H22" s="27" t="s">
        <v>104</v>
      </c>
      <c r="I22" s="25"/>
    </row>
    <row r="23" spans="1:9" ht="18" customHeight="1" x14ac:dyDescent="0.25">
      <c r="A23" s="46" t="s">
        <v>27</v>
      </c>
      <c r="B23" s="47"/>
      <c r="C23" s="27">
        <v>1</v>
      </c>
      <c r="D23" s="27"/>
      <c r="E23" s="27"/>
      <c r="F23" s="27"/>
      <c r="G23" s="27">
        <f t="shared" si="0"/>
        <v>0</v>
      </c>
      <c r="H23" s="28" t="s">
        <v>102</v>
      </c>
      <c r="I23" s="26"/>
    </row>
    <row r="24" spans="1:9" ht="30" customHeight="1" x14ac:dyDescent="0.25">
      <c r="A24" s="44" t="s">
        <v>79</v>
      </c>
      <c r="B24" s="45"/>
      <c r="C24" s="27">
        <v>60</v>
      </c>
      <c r="D24" s="2" t="s">
        <v>9</v>
      </c>
      <c r="E24" s="2" t="s">
        <v>31</v>
      </c>
      <c r="F24" s="2"/>
      <c r="G24" s="27">
        <f t="shared" si="0"/>
        <v>0</v>
      </c>
      <c r="H24" s="27" t="s">
        <v>47</v>
      </c>
      <c r="I24" s="6"/>
    </row>
    <row r="25" spans="1:9" x14ac:dyDescent="0.25">
      <c r="A25" s="44" t="s">
        <v>85</v>
      </c>
      <c r="B25" s="45"/>
      <c r="C25" s="2">
        <v>1</v>
      </c>
      <c r="D25" s="2"/>
      <c r="E25" s="2"/>
      <c r="F25" s="2"/>
      <c r="G25" s="2">
        <f t="shared" si="0"/>
        <v>0</v>
      </c>
      <c r="H25" s="2" t="s">
        <v>40</v>
      </c>
      <c r="I25" s="6"/>
    </row>
    <row r="26" spans="1:9" x14ac:dyDescent="0.25">
      <c r="A26" s="44" t="s">
        <v>86</v>
      </c>
      <c r="B26" s="45"/>
      <c r="C26" s="2">
        <v>1</v>
      </c>
      <c r="D26" s="2"/>
      <c r="E26" s="2"/>
      <c r="F26" s="2"/>
      <c r="G26" s="2">
        <f t="shared" si="0"/>
        <v>0</v>
      </c>
      <c r="H26" s="2" t="s">
        <v>40</v>
      </c>
      <c r="I26" s="6"/>
    </row>
    <row r="27" spans="1:9" x14ac:dyDescent="0.25">
      <c r="A27" s="42" t="s">
        <v>35</v>
      </c>
      <c r="B27" s="43"/>
      <c r="C27" s="7"/>
      <c r="D27" s="8"/>
      <c r="E27" s="12" t="s">
        <v>35</v>
      </c>
      <c r="F27" s="2"/>
      <c r="G27" s="9">
        <f>SUM(G8:G26)</f>
        <v>192.4</v>
      </c>
      <c r="H27" s="7"/>
      <c r="I27" s="6"/>
    </row>
    <row r="28" spans="1:9" x14ac:dyDescent="0.25">
      <c r="A28" s="42" t="s">
        <v>96</v>
      </c>
      <c r="B28" s="43"/>
      <c r="C28" s="7"/>
      <c r="D28" s="8"/>
      <c r="E28" s="12" t="s">
        <v>41</v>
      </c>
      <c r="F28" s="2"/>
      <c r="G28" s="9">
        <f>G27*0.7</f>
        <v>134.68</v>
      </c>
      <c r="H28" s="7"/>
      <c r="I28" s="6"/>
    </row>
    <row r="29" spans="1:9" x14ac:dyDescent="0.25">
      <c r="A29" s="42" t="s">
        <v>56</v>
      </c>
      <c r="B29" s="43"/>
      <c r="C29" s="7"/>
      <c r="D29" s="8"/>
      <c r="E29" s="12" t="s">
        <v>56</v>
      </c>
      <c r="F29" s="2"/>
      <c r="G29" s="9">
        <f>SUM(G27:G28)</f>
        <v>327.08000000000004</v>
      </c>
      <c r="H29" s="7"/>
      <c r="I29" s="6"/>
    </row>
    <row r="30" spans="1:9" ht="15.75" x14ac:dyDescent="0.25">
      <c r="A30" s="31" t="s">
        <v>50</v>
      </c>
      <c r="B30" s="31"/>
      <c r="C30" s="31"/>
      <c r="D30" s="31"/>
      <c r="E30" s="31"/>
      <c r="F30" s="31"/>
      <c r="G30" s="31"/>
      <c r="H30" s="31"/>
      <c r="I30" s="6"/>
    </row>
    <row r="31" spans="1:9" x14ac:dyDescent="0.25">
      <c r="A31" s="36" t="s">
        <v>0</v>
      </c>
      <c r="B31" s="37"/>
      <c r="C31" s="1">
        <v>1</v>
      </c>
      <c r="D31" s="1"/>
      <c r="E31" s="2">
        <v>1</v>
      </c>
      <c r="F31" s="2">
        <v>6.9</v>
      </c>
      <c r="G31" s="2">
        <f t="shared" ref="G31:G43" si="1">C31*F31</f>
        <v>6.9</v>
      </c>
      <c r="H31" s="2"/>
    </row>
    <row r="32" spans="1:9" ht="18" customHeight="1" x14ac:dyDescent="0.25">
      <c r="A32" s="38" t="s">
        <v>64</v>
      </c>
      <c r="B32" s="39"/>
      <c r="C32" s="1">
        <v>1</v>
      </c>
      <c r="D32" s="1"/>
      <c r="E32" s="10" t="s">
        <v>33</v>
      </c>
      <c r="F32" s="2">
        <v>11.4</v>
      </c>
      <c r="G32" s="2">
        <f t="shared" si="1"/>
        <v>11.4</v>
      </c>
      <c r="H32" s="2"/>
    </row>
    <row r="33" spans="1:8" ht="14.25" customHeight="1" x14ac:dyDescent="0.25">
      <c r="A33" s="38" t="s">
        <v>1</v>
      </c>
      <c r="B33" s="39"/>
      <c r="C33" s="1">
        <v>1</v>
      </c>
      <c r="D33" s="1" t="s">
        <v>2</v>
      </c>
      <c r="E33" s="11" t="s">
        <v>30</v>
      </c>
      <c r="F33" s="2">
        <v>75</v>
      </c>
      <c r="G33" s="2">
        <f t="shared" si="1"/>
        <v>75</v>
      </c>
      <c r="H33" s="2" t="s">
        <v>44</v>
      </c>
    </row>
    <row r="34" spans="1:8" x14ac:dyDescent="0.25">
      <c r="A34" s="38" t="s">
        <v>3</v>
      </c>
      <c r="B34" s="39"/>
      <c r="C34" s="1">
        <v>4</v>
      </c>
      <c r="D34" s="1" t="s">
        <v>4</v>
      </c>
      <c r="E34" s="10">
        <v>2</v>
      </c>
      <c r="F34" s="2">
        <v>6.9</v>
      </c>
      <c r="G34" s="2">
        <f t="shared" si="1"/>
        <v>27.6</v>
      </c>
      <c r="H34" s="2"/>
    </row>
    <row r="35" spans="1:8" x14ac:dyDescent="0.25">
      <c r="A35" s="40" t="s">
        <v>5</v>
      </c>
      <c r="B35" s="41"/>
      <c r="C35" s="1">
        <v>2</v>
      </c>
      <c r="D35" s="1" t="s">
        <v>36</v>
      </c>
      <c r="E35" s="10" t="s">
        <v>32</v>
      </c>
      <c r="F35" s="27">
        <v>6.9</v>
      </c>
      <c r="G35" s="27">
        <f t="shared" si="1"/>
        <v>13.8</v>
      </c>
      <c r="H35" s="27" t="s">
        <v>103</v>
      </c>
    </row>
    <row r="36" spans="1:8" x14ac:dyDescent="0.25">
      <c r="A36" s="38" t="s">
        <v>7</v>
      </c>
      <c r="B36" s="39"/>
      <c r="C36" s="1">
        <v>1</v>
      </c>
      <c r="D36" s="1"/>
      <c r="E36" s="2"/>
      <c r="F36" s="2">
        <v>14</v>
      </c>
      <c r="G36" s="2">
        <f t="shared" si="1"/>
        <v>14</v>
      </c>
      <c r="H36" s="2"/>
    </row>
    <row r="37" spans="1:8" x14ac:dyDescent="0.25">
      <c r="A37" s="38" t="s">
        <v>8</v>
      </c>
      <c r="B37" s="39"/>
      <c r="C37" s="1">
        <v>2</v>
      </c>
      <c r="D37" s="1" t="s">
        <v>37</v>
      </c>
      <c r="E37" s="11" t="s">
        <v>30</v>
      </c>
      <c r="F37" s="2">
        <v>6.9</v>
      </c>
      <c r="G37" s="2">
        <f t="shared" si="1"/>
        <v>13.8</v>
      </c>
      <c r="H37" s="2" t="s">
        <v>39</v>
      </c>
    </row>
    <row r="38" spans="1:8" x14ac:dyDescent="0.25">
      <c r="A38" s="38" t="s">
        <v>80</v>
      </c>
      <c r="B38" s="39"/>
      <c r="C38" s="1">
        <v>3</v>
      </c>
      <c r="D38" s="1" t="s">
        <v>10</v>
      </c>
      <c r="E38" s="2" t="s">
        <v>31</v>
      </c>
      <c r="F38" s="2"/>
      <c r="G38" s="2">
        <f t="shared" si="1"/>
        <v>0</v>
      </c>
      <c r="H38" s="2" t="s">
        <v>40</v>
      </c>
    </row>
    <row r="39" spans="1:8" x14ac:dyDescent="0.25">
      <c r="A39" s="38" t="s">
        <v>81</v>
      </c>
      <c r="B39" s="39"/>
      <c r="C39" s="1">
        <v>1</v>
      </c>
      <c r="D39" s="1" t="s">
        <v>11</v>
      </c>
      <c r="E39" s="2" t="s">
        <v>31</v>
      </c>
      <c r="F39" s="2"/>
      <c r="G39" s="2">
        <f t="shared" si="1"/>
        <v>0</v>
      </c>
      <c r="H39" s="2" t="s">
        <v>40</v>
      </c>
    </row>
    <row r="40" spans="1:8" x14ac:dyDescent="0.25">
      <c r="A40" s="38" t="s">
        <v>12</v>
      </c>
      <c r="B40" s="39"/>
      <c r="C40" s="2">
        <v>1</v>
      </c>
      <c r="D40" s="2"/>
      <c r="E40" s="2" t="s">
        <v>31</v>
      </c>
      <c r="F40" s="2"/>
      <c r="G40" s="2">
        <f t="shared" si="1"/>
        <v>0</v>
      </c>
      <c r="H40" s="2" t="s">
        <v>40</v>
      </c>
    </row>
    <row r="41" spans="1:8" x14ac:dyDescent="0.25">
      <c r="A41" s="38" t="s">
        <v>13</v>
      </c>
      <c r="B41" s="39"/>
      <c r="C41" s="2">
        <v>1</v>
      </c>
      <c r="D41" s="2"/>
      <c r="E41" s="2"/>
      <c r="F41" s="2"/>
      <c r="G41" s="2">
        <f t="shared" si="1"/>
        <v>0</v>
      </c>
      <c r="H41" s="2" t="s">
        <v>40</v>
      </c>
    </row>
    <row r="42" spans="1:8" x14ac:dyDescent="0.25">
      <c r="A42" s="38" t="s">
        <v>14</v>
      </c>
      <c r="B42" s="39"/>
      <c r="C42" s="1">
        <v>1</v>
      </c>
      <c r="D42" s="1" t="s">
        <v>6</v>
      </c>
      <c r="E42" s="2">
        <v>1</v>
      </c>
      <c r="F42" s="2">
        <v>9.1</v>
      </c>
      <c r="G42" s="2">
        <f t="shared" si="1"/>
        <v>9.1</v>
      </c>
      <c r="H42" s="2"/>
    </row>
    <row r="43" spans="1:8" x14ac:dyDescent="0.25">
      <c r="A43" s="38" t="s">
        <v>65</v>
      </c>
      <c r="B43" s="39"/>
      <c r="C43" s="2">
        <v>4</v>
      </c>
      <c r="D43" s="2">
        <v>4</v>
      </c>
      <c r="E43" s="10" t="s">
        <v>29</v>
      </c>
      <c r="F43" s="2"/>
      <c r="G43" s="2">
        <f t="shared" si="1"/>
        <v>0</v>
      </c>
      <c r="H43" s="2"/>
    </row>
    <row r="44" spans="1:8" x14ac:dyDescent="0.25">
      <c r="A44" s="42" t="s">
        <v>35</v>
      </c>
      <c r="B44" s="43"/>
      <c r="C44" s="2"/>
      <c r="D44" s="2"/>
      <c r="E44" s="12" t="s">
        <v>35</v>
      </c>
      <c r="F44" s="2"/>
      <c r="G44" s="9">
        <f>SUM(G31:G43)</f>
        <v>171.60000000000002</v>
      </c>
      <c r="H44" s="2"/>
    </row>
    <row r="45" spans="1:8" x14ac:dyDescent="0.25">
      <c r="A45" s="42" t="s">
        <v>96</v>
      </c>
      <c r="B45" s="43"/>
      <c r="C45" s="2"/>
      <c r="D45" s="2"/>
      <c r="E45" s="12" t="s">
        <v>42</v>
      </c>
      <c r="F45" s="2"/>
      <c r="G45" s="9">
        <v>120.1</v>
      </c>
      <c r="H45" s="2"/>
    </row>
    <row r="46" spans="1:8" hidden="1" x14ac:dyDescent="0.25">
      <c r="A46" s="12" t="s">
        <v>41</v>
      </c>
      <c r="B46" s="12"/>
      <c r="C46" s="2"/>
      <c r="D46" s="2"/>
      <c r="E46" s="12" t="s">
        <v>41</v>
      </c>
      <c r="F46" s="2"/>
      <c r="G46" s="9">
        <f>G44*0.7</f>
        <v>120.12</v>
      </c>
      <c r="H46" s="2"/>
    </row>
    <row r="47" spans="1:8" x14ac:dyDescent="0.25">
      <c r="A47" s="42" t="s">
        <v>42</v>
      </c>
      <c r="B47" s="43"/>
      <c r="C47" s="2"/>
      <c r="D47" s="2"/>
      <c r="E47" s="12" t="s">
        <v>42</v>
      </c>
      <c r="F47" s="2"/>
      <c r="G47" s="9">
        <v>291.7</v>
      </c>
      <c r="H47" s="2"/>
    </row>
    <row r="48" spans="1:8" ht="15.75" x14ac:dyDescent="0.25">
      <c r="A48" s="31" t="s">
        <v>89</v>
      </c>
      <c r="B48" s="31"/>
      <c r="C48" s="31"/>
      <c r="D48" s="31"/>
      <c r="E48" s="31"/>
      <c r="F48" s="31"/>
      <c r="G48" s="31"/>
      <c r="H48" s="31"/>
    </row>
    <row r="49" spans="1:8" ht="30" x14ac:dyDescent="0.25">
      <c r="A49" s="38" t="s">
        <v>92</v>
      </c>
      <c r="B49" s="39"/>
      <c r="C49" s="2"/>
      <c r="D49" s="2"/>
      <c r="E49" s="12"/>
      <c r="F49" s="2"/>
      <c r="G49" s="9">
        <f>G47</f>
        <v>291.7</v>
      </c>
      <c r="H49" s="19" t="s">
        <v>94</v>
      </c>
    </row>
    <row r="50" spans="1:8" ht="15.75" x14ac:dyDescent="0.25">
      <c r="A50" s="31" t="s">
        <v>51</v>
      </c>
      <c r="B50" s="31"/>
      <c r="C50" s="31"/>
      <c r="D50" s="31"/>
      <c r="E50" s="31"/>
      <c r="F50" s="31"/>
      <c r="G50" s="31"/>
      <c r="H50" s="31"/>
    </row>
    <row r="51" spans="1:8" x14ac:dyDescent="0.25">
      <c r="A51" s="38" t="s">
        <v>52</v>
      </c>
      <c r="B51" s="39"/>
      <c r="C51" s="2">
        <v>1</v>
      </c>
      <c r="D51" s="2"/>
      <c r="E51" s="2"/>
      <c r="F51" s="2">
        <v>812</v>
      </c>
      <c r="G51" s="2">
        <v>812</v>
      </c>
      <c r="H51" s="2" t="s">
        <v>97</v>
      </c>
    </row>
    <row r="52" spans="1:8" x14ac:dyDescent="0.25">
      <c r="A52" s="55" t="s">
        <v>90</v>
      </c>
      <c r="B52" s="17" t="s">
        <v>67</v>
      </c>
      <c r="C52" s="2">
        <v>2</v>
      </c>
      <c r="D52" s="2"/>
      <c r="E52" s="2"/>
      <c r="F52" s="2">
        <v>9.1</v>
      </c>
      <c r="G52" s="2">
        <f>C52*F52</f>
        <v>18.2</v>
      </c>
      <c r="H52" s="2"/>
    </row>
    <row r="53" spans="1:8" x14ac:dyDescent="0.25">
      <c r="A53" s="55"/>
      <c r="B53" s="17" t="s">
        <v>68</v>
      </c>
      <c r="C53" s="2">
        <v>10</v>
      </c>
      <c r="D53" s="2"/>
      <c r="E53" s="2"/>
      <c r="F53" s="2">
        <v>6.9</v>
      </c>
      <c r="G53" s="2">
        <f>C53*F53</f>
        <v>69</v>
      </c>
      <c r="H53" s="2"/>
    </row>
    <row r="54" spans="1:8" x14ac:dyDescent="0.25">
      <c r="A54" s="55"/>
      <c r="B54" s="17" t="s">
        <v>69</v>
      </c>
      <c r="C54" s="2">
        <v>1</v>
      </c>
      <c r="D54" s="2"/>
      <c r="E54" s="2"/>
      <c r="F54" s="2">
        <v>9.1</v>
      </c>
      <c r="G54" s="2">
        <v>9.1</v>
      </c>
      <c r="H54" s="2"/>
    </row>
    <row r="55" spans="1:8" x14ac:dyDescent="0.25">
      <c r="A55" s="55"/>
      <c r="B55" s="17" t="s">
        <v>12</v>
      </c>
      <c r="C55" s="2">
        <v>1</v>
      </c>
      <c r="D55" s="2"/>
      <c r="E55" s="2"/>
      <c r="F55" s="2"/>
      <c r="G55" s="2"/>
      <c r="H55" s="2" t="s">
        <v>40</v>
      </c>
    </row>
    <row r="56" spans="1:8" x14ac:dyDescent="0.25">
      <c r="A56" s="55"/>
      <c r="B56" s="17" t="s">
        <v>13</v>
      </c>
      <c r="C56" s="2">
        <v>1</v>
      </c>
      <c r="D56" s="2"/>
      <c r="E56" s="2"/>
      <c r="F56" s="2"/>
      <c r="G56" s="2"/>
      <c r="H56" s="2" t="s">
        <v>40</v>
      </c>
    </row>
    <row r="57" spans="1:8" x14ac:dyDescent="0.25">
      <c r="A57" s="55"/>
      <c r="B57" s="17" t="s">
        <v>87</v>
      </c>
      <c r="C57" s="2">
        <v>1</v>
      </c>
      <c r="D57" s="2"/>
      <c r="E57" s="2"/>
      <c r="F57" s="2"/>
      <c r="G57" s="2"/>
      <c r="H57" s="2" t="s">
        <v>40</v>
      </c>
    </row>
    <row r="58" spans="1:8" x14ac:dyDescent="0.25">
      <c r="A58" s="55"/>
      <c r="B58" s="17" t="s">
        <v>88</v>
      </c>
      <c r="C58" s="2">
        <v>1</v>
      </c>
      <c r="D58" s="2"/>
      <c r="E58" s="2"/>
      <c r="F58" s="2"/>
      <c r="G58" s="2"/>
      <c r="H58" s="2" t="s">
        <v>40</v>
      </c>
    </row>
    <row r="59" spans="1:8" x14ac:dyDescent="0.25">
      <c r="A59" s="55"/>
      <c r="B59" s="17" t="s">
        <v>70</v>
      </c>
      <c r="C59" s="2">
        <v>1</v>
      </c>
      <c r="D59" s="2"/>
      <c r="E59" s="2"/>
      <c r="F59" s="2"/>
      <c r="G59" s="2"/>
      <c r="H59" s="2" t="s">
        <v>40</v>
      </c>
    </row>
    <row r="60" spans="1:8" x14ac:dyDescent="0.25">
      <c r="A60" s="55"/>
      <c r="B60" s="17" t="s">
        <v>71</v>
      </c>
      <c r="C60" s="2">
        <v>1</v>
      </c>
      <c r="D60" s="2"/>
      <c r="E60" s="2"/>
      <c r="F60" s="2"/>
      <c r="G60" s="2"/>
      <c r="H60" s="2" t="s">
        <v>40</v>
      </c>
    </row>
    <row r="61" spans="1:8" x14ac:dyDescent="0.25">
      <c r="A61" s="55"/>
      <c r="B61" s="17" t="s">
        <v>72</v>
      </c>
      <c r="C61" s="2">
        <v>1</v>
      </c>
      <c r="D61" s="2"/>
      <c r="E61" s="2"/>
      <c r="F61" s="2"/>
      <c r="G61" s="2"/>
      <c r="H61" s="2" t="s">
        <v>40</v>
      </c>
    </row>
    <row r="62" spans="1:8" x14ac:dyDescent="0.25">
      <c r="A62" s="55"/>
      <c r="B62" s="17" t="s">
        <v>73</v>
      </c>
      <c r="C62" s="2">
        <v>1</v>
      </c>
      <c r="D62" s="2"/>
      <c r="E62" s="2"/>
      <c r="F62" s="2"/>
      <c r="G62" s="2"/>
      <c r="H62" s="2" t="s">
        <v>40</v>
      </c>
    </row>
    <row r="63" spans="1:8" x14ac:dyDescent="0.25">
      <c r="A63" s="55"/>
      <c r="B63" s="17" t="s">
        <v>74</v>
      </c>
      <c r="C63" s="2">
        <v>1</v>
      </c>
      <c r="D63" s="2"/>
      <c r="E63" s="2"/>
      <c r="F63" s="2"/>
      <c r="G63" s="2"/>
      <c r="H63" s="2" t="s">
        <v>40</v>
      </c>
    </row>
    <row r="64" spans="1:8" x14ac:dyDescent="0.25">
      <c r="A64" s="55"/>
      <c r="B64" s="17" t="s">
        <v>75</v>
      </c>
      <c r="C64" s="2">
        <v>1</v>
      </c>
      <c r="D64" s="2"/>
      <c r="E64" s="2"/>
      <c r="F64" s="2"/>
      <c r="G64" s="2"/>
      <c r="H64" s="2" t="s">
        <v>40</v>
      </c>
    </row>
    <row r="65" spans="1:8" x14ac:dyDescent="0.25">
      <c r="A65" s="55"/>
      <c r="B65" s="18" t="s">
        <v>91</v>
      </c>
      <c r="C65" s="2">
        <v>1</v>
      </c>
      <c r="D65" s="2"/>
      <c r="E65" s="2"/>
      <c r="F65" s="2"/>
      <c r="G65" s="2">
        <f>SUM(G52:G54)</f>
        <v>96.3</v>
      </c>
      <c r="H65" s="2"/>
    </row>
    <row r="66" spans="1:8" x14ac:dyDescent="0.25">
      <c r="A66" s="38" t="s">
        <v>53</v>
      </c>
      <c r="B66" s="39"/>
      <c r="C66" s="2">
        <v>1</v>
      </c>
      <c r="D66" s="2"/>
      <c r="E66" s="2"/>
      <c r="F66" s="2">
        <v>1980</v>
      </c>
      <c r="G66" s="2">
        <f t="shared" ref="G66:G67" si="2">C66*F66</f>
        <v>1980</v>
      </c>
      <c r="H66" s="2" t="s">
        <v>93</v>
      </c>
    </row>
    <row r="67" spans="1:8" x14ac:dyDescent="0.25">
      <c r="A67" s="38" t="s">
        <v>76</v>
      </c>
      <c r="B67" s="39"/>
      <c r="C67" s="2">
        <v>3</v>
      </c>
      <c r="D67" s="2"/>
      <c r="E67" s="2"/>
      <c r="F67" s="2">
        <v>25</v>
      </c>
      <c r="G67" s="2">
        <f t="shared" si="2"/>
        <v>75</v>
      </c>
      <c r="H67" s="2"/>
    </row>
    <row r="68" spans="1:8" hidden="1" x14ac:dyDescent="0.25">
      <c r="A68" s="12" t="s">
        <v>35</v>
      </c>
      <c r="B68" s="12"/>
      <c r="C68" s="2"/>
      <c r="D68" s="2"/>
      <c r="E68" s="2"/>
      <c r="F68" s="2"/>
      <c r="G68" s="9">
        <v>3246.1</v>
      </c>
      <c r="H68" s="2"/>
    </row>
    <row r="69" spans="1:8" hidden="1" x14ac:dyDescent="0.25">
      <c r="A69" s="1"/>
      <c r="B69" s="1"/>
      <c r="C69" s="2"/>
      <c r="D69" s="2"/>
      <c r="E69" s="2"/>
      <c r="F69" s="2"/>
      <c r="G69" s="2"/>
      <c r="H69" s="2"/>
    </row>
    <row r="70" spans="1:8" hidden="1" x14ac:dyDescent="0.25">
      <c r="A70" s="1" t="s">
        <v>54</v>
      </c>
      <c r="B70" s="1"/>
      <c r="C70" s="2">
        <v>1</v>
      </c>
      <c r="D70" s="2"/>
      <c r="E70" s="2"/>
      <c r="F70" s="2">
        <v>18</v>
      </c>
      <c r="G70" s="2">
        <f t="shared" ref="G70" si="3">C70*F70</f>
        <v>18</v>
      </c>
      <c r="H70" s="2"/>
    </row>
    <row r="71" spans="1:8" hidden="1" x14ac:dyDescent="0.25">
      <c r="A71" s="12" t="s">
        <v>35</v>
      </c>
      <c r="B71" s="12"/>
      <c r="C71" s="2"/>
      <c r="D71" s="2"/>
      <c r="E71" s="12" t="s">
        <v>35</v>
      </c>
      <c r="F71" s="2"/>
      <c r="G71" s="9">
        <f>SUM(G51:G70)</f>
        <v>6323.7</v>
      </c>
      <c r="H71" s="2"/>
    </row>
    <row r="72" spans="1:8" hidden="1" x14ac:dyDescent="0.25">
      <c r="A72" s="12" t="s">
        <v>41</v>
      </c>
      <c r="B72" s="12"/>
      <c r="C72" s="2"/>
      <c r="D72" s="2"/>
      <c r="E72" s="12" t="s">
        <v>41</v>
      </c>
      <c r="F72" s="2"/>
      <c r="G72" s="9" t="s">
        <v>58</v>
      </c>
      <c r="H72" s="2" t="s">
        <v>59</v>
      </c>
    </row>
    <row r="73" spans="1:8" hidden="1" x14ac:dyDescent="0.25">
      <c r="A73" s="12" t="s">
        <v>55</v>
      </c>
      <c r="B73" s="12"/>
      <c r="C73" s="2"/>
      <c r="D73" s="2"/>
      <c r="E73" s="12" t="s">
        <v>55</v>
      </c>
      <c r="F73" s="2"/>
      <c r="G73" s="9">
        <f>SUM(G71:G72)</f>
        <v>6323.7</v>
      </c>
      <c r="H73" s="2"/>
    </row>
    <row r="74" spans="1:8" ht="15.75" hidden="1" x14ac:dyDescent="0.25">
      <c r="A74" s="31" t="s">
        <v>57</v>
      </c>
      <c r="B74" s="31"/>
      <c r="C74" s="31"/>
      <c r="D74" s="31"/>
      <c r="E74" s="31"/>
      <c r="F74" s="31"/>
      <c r="G74" s="31"/>
      <c r="H74" s="31"/>
    </row>
    <row r="75" spans="1:8" hidden="1" x14ac:dyDescent="0.25">
      <c r="A75" s="15" t="s">
        <v>56</v>
      </c>
      <c r="B75" s="15"/>
      <c r="C75" s="2"/>
      <c r="D75" s="2"/>
      <c r="E75" s="12" t="s">
        <v>56</v>
      </c>
      <c r="F75" s="2"/>
      <c r="G75" s="9">
        <f>G29</f>
        <v>327.08000000000004</v>
      </c>
      <c r="H75" s="2"/>
    </row>
    <row r="76" spans="1:8" hidden="1" x14ac:dyDescent="0.25">
      <c r="A76" s="15" t="s">
        <v>42</v>
      </c>
      <c r="B76" s="15"/>
      <c r="C76" s="2"/>
      <c r="D76" s="2"/>
      <c r="E76" s="12" t="s">
        <v>42</v>
      </c>
      <c r="F76" s="2"/>
      <c r="G76" s="9">
        <f>G47</f>
        <v>291.7</v>
      </c>
      <c r="H76" s="2"/>
    </row>
    <row r="77" spans="1:8" hidden="1" x14ac:dyDescent="0.25">
      <c r="A77" s="15" t="s">
        <v>55</v>
      </c>
      <c r="B77" s="15"/>
      <c r="C77" s="2"/>
      <c r="D77" s="2"/>
      <c r="E77" s="12" t="s">
        <v>55</v>
      </c>
      <c r="F77" s="2"/>
      <c r="G77" s="9">
        <f>G73</f>
        <v>6323.7</v>
      </c>
      <c r="H77" s="2"/>
    </row>
    <row r="78" spans="1:8" ht="15.75" hidden="1" x14ac:dyDescent="0.25">
      <c r="A78" s="13" t="s">
        <v>60</v>
      </c>
      <c r="B78" s="13"/>
      <c r="C78" s="2"/>
      <c r="D78" s="2"/>
      <c r="E78" s="12"/>
      <c r="F78" s="2"/>
      <c r="G78" s="14">
        <f>SUM(G75:G77)</f>
        <v>6942.48</v>
      </c>
      <c r="H78" s="2"/>
    </row>
    <row r="79" spans="1:8" ht="15.75" x14ac:dyDescent="0.25">
      <c r="A79" s="53" t="s">
        <v>35</v>
      </c>
      <c r="B79" s="54"/>
      <c r="C79" s="2"/>
      <c r="D79" s="2"/>
      <c r="E79" s="12"/>
      <c r="F79" s="2"/>
      <c r="G79" s="9">
        <f>SUM(G51:G67)</f>
        <v>3059.6</v>
      </c>
      <c r="H79" s="2"/>
    </row>
    <row r="80" spans="1:8" x14ac:dyDescent="0.25">
      <c r="A80" s="42" t="s">
        <v>96</v>
      </c>
      <c r="B80" s="43"/>
      <c r="C80" s="2"/>
      <c r="D80" s="2"/>
      <c r="E80" s="2"/>
      <c r="F80" s="2"/>
      <c r="G80" s="9" t="s">
        <v>58</v>
      </c>
      <c r="H80" s="2" t="s">
        <v>84</v>
      </c>
    </row>
    <row r="81" spans="1:8" x14ac:dyDescent="0.25">
      <c r="A81" s="42" t="s">
        <v>55</v>
      </c>
      <c r="B81" s="43"/>
      <c r="C81" s="2"/>
      <c r="D81" s="2"/>
      <c r="E81" s="2"/>
      <c r="F81" s="2"/>
      <c r="G81" s="9">
        <v>3248.3</v>
      </c>
      <c r="H81" s="2"/>
    </row>
    <row r="82" spans="1:8" x14ac:dyDescent="0.25">
      <c r="A82" s="32" t="s">
        <v>57</v>
      </c>
      <c r="B82" s="33"/>
      <c r="C82" s="33"/>
      <c r="D82" s="33"/>
      <c r="E82" s="33"/>
      <c r="F82" s="33"/>
      <c r="G82" s="33"/>
      <c r="H82" s="34"/>
    </row>
    <row r="83" spans="1:8" x14ac:dyDescent="0.25">
      <c r="A83" s="42" t="s">
        <v>82</v>
      </c>
      <c r="B83" s="43"/>
      <c r="C83" s="2"/>
      <c r="D83" s="2"/>
      <c r="E83" s="2"/>
      <c r="F83" s="2"/>
      <c r="G83" s="9">
        <v>327</v>
      </c>
      <c r="H83" s="2"/>
    </row>
    <row r="84" spans="1:8" x14ac:dyDescent="0.25">
      <c r="A84" s="42" t="s">
        <v>83</v>
      </c>
      <c r="B84" s="43"/>
      <c r="C84" s="2"/>
      <c r="D84" s="2"/>
      <c r="E84" s="2"/>
      <c r="F84" s="2"/>
      <c r="G84" s="9">
        <v>291.7</v>
      </c>
      <c r="H84" s="2"/>
    </row>
    <row r="85" spans="1:8" x14ac:dyDescent="0.25">
      <c r="A85" s="42" t="s">
        <v>55</v>
      </c>
      <c r="B85" s="43"/>
      <c r="C85" s="2"/>
      <c r="D85" s="2"/>
      <c r="E85" s="2"/>
      <c r="F85" s="2"/>
      <c r="G85" s="9">
        <v>3248.3</v>
      </c>
      <c r="H85" s="2"/>
    </row>
    <row r="86" spans="1:8" x14ac:dyDescent="0.25">
      <c r="A86" s="42" t="s">
        <v>60</v>
      </c>
      <c r="B86" s="43"/>
      <c r="C86" s="2"/>
      <c r="D86" s="2"/>
      <c r="E86" s="2"/>
      <c r="F86" s="2"/>
      <c r="G86" s="9">
        <f>SUM(G83:G85)</f>
        <v>3867</v>
      </c>
      <c r="H86" s="2"/>
    </row>
    <row r="91" spans="1:8" x14ac:dyDescent="0.25">
      <c r="A91" s="5"/>
      <c r="B91" s="5"/>
    </row>
    <row r="92" spans="1:8" x14ac:dyDescent="0.25">
      <c r="A92" s="16"/>
      <c r="B92" s="16"/>
    </row>
    <row r="93" spans="1:8" x14ac:dyDescent="0.25">
      <c r="A93" s="16"/>
      <c r="B93" s="16"/>
    </row>
  </sheetData>
  <mergeCells count="62">
    <mergeCell ref="A1:H1"/>
    <mergeCell ref="A85:B85"/>
    <mergeCell ref="A86:B86"/>
    <mergeCell ref="A48:H48"/>
    <mergeCell ref="A49:B49"/>
    <mergeCell ref="A79:B79"/>
    <mergeCell ref="A80:B80"/>
    <mergeCell ref="A81:B81"/>
    <mergeCell ref="A83:B83"/>
    <mergeCell ref="A84:B84"/>
    <mergeCell ref="A51:B51"/>
    <mergeCell ref="A66:B66"/>
    <mergeCell ref="A67:B67"/>
    <mergeCell ref="A52:A65"/>
    <mergeCell ref="A20:B20"/>
    <mergeCell ref="A19:B19"/>
    <mergeCell ref="A18:B18"/>
    <mergeCell ref="A16:B16"/>
    <mergeCell ref="A5:B5"/>
    <mergeCell ref="A15:B15"/>
    <mergeCell ref="A14:B14"/>
    <mergeCell ref="A13:B13"/>
    <mergeCell ref="A12:B12"/>
    <mergeCell ref="A11:B11"/>
    <mergeCell ref="A10:B10"/>
    <mergeCell ref="A9:B9"/>
    <mergeCell ref="A8:B8"/>
    <mergeCell ref="A17:B17"/>
    <mergeCell ref="A25:B25"/>
    <mergeCell ref="A24:B24"/>
    <mergeCell ref="A23:B23"/>
    <mergeCell ref="A22:B22"/>
    <mergeCell ref="A21:B21"/>
    <mergeCell ref="A43:B43"/>
    <mergeCell ref="A44:B44"/>
    <mergeCell ref="A45:B45"/>
    <mergeCell ref="A36:B36"/>
    <mergeCell ref="A37:B37"/>
    <mergeCell ref="A38:B38"/>
    <mergeCell ref="A39:B39"/>
    <mergeCell ref="A40:B40"/>
    <mergeCell ref="A28:B28"/>
    <mergeCell ref="A29:B29"/>
    <mergeCell ref="A26:B26"/>
    <mergeCell ref="A41:B41"/>
    <mergeCell ref="A42:B42"/>
    <mergeCell ref="A2:H2"/>
    <mergeCell ref="A3:H3"/>
    <mergeCell ref="A4:H4"/>
    <mergeCell ref="A6:H6"/>
    <mergeCell ref="A82:H82"/>
    <mergeCell ref="A30:H30"/>
    <mergeCell ref="A50:H50"/>
    <mergeCell ref="A74:H74"/>
    <mergeCell ref="A7:D7"/>
    <mergeCell ref="A31:B31"/>
    <mergeCell ref="A32:B32"/>
    <mergeCell ref="A33:B33"/>
    <mergeCell ref="A34:B34"/>
    <mergeCell ref="A35:B35"/>
    <mergeCell ref="A47:B47"/>
    <mergeCell ref="A27:B27"/>
  </mergeCells>
  <printOptions horizontalCentered="1"/>
  <pageMargins left="0.19685039370078741" right="0.19685039370078741" top="0.19685039370078741" bottom="0.59055118110236227" header="0.19685039370078741" footer="0.19685039370078741"/>
  <pageSetup paperSize="9" scale="62" orientation="portrait" r:id="rId1"/>
  <headerFooter>
    <oddFooter>&amp;Lנערך ע"י לביד הנדסה בע"מ&amp;Rעמוד &amp;P מתוך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H73"/>
  <sheetViews>
    <sheetView rightToLeft="1" zoomScaleNormal="100" workbookViewId="0">
      <selection activeCell="B2" sqref="B2"/>
    </sheetView>
  </sheetViews>
  <sheetFormatPr defaultRowHeight="15" x14ac:dyDescent="0.25"/>
  <cols>
    <col min="1" max="1" width="43" customWidth="1"/>
    <col min="2" max="2" width="24.42578125" customWidth="1"/>
    <col min="3" max="3" width="7.5703125" hidden="1" customWidth="1"/>
    <col min="4" max="4" width="0.140625" customWidth="1"/>
    <col min="5" max="5" width="9.140625" customWidth="1"/>
    <col min="6" max="6" width="9.42578125" customWidth="1"/>
    <col min="7" max="7" width="25.140625" customWidth="1"/>
  </cols>
  <sheetData>
    <row r="3" spans="8:8" ht="50.25" customHeight="1" x14ac:dyDescent="0.25"/>
    <row r="4" spans="8:8" x14ac:dyDescent="0.25">
      <c r="H4" s="6"/>
    </row>
    <row r="5" spans="8:8" x14ac:dyDescent="0.25">
      <c r="H5" s="6"/>
    </row>
    <row r="6" spans="8:8" hidden="1" x14ac:dyDescent="0.25">
      <c r="H6" s="6"/>
    </row>
    <row r="7" spans="8:8" x14ac:dyDescent="0.25">
      <c r="H7" s="6"/>
    </row>
    <row r="8" spans="8:8" x14ac:dyDescent="0.25">
      <c r="H8" s="6"/>
    </row>
    <row r="9" spans="8:8" x14ac:dyDescent="0.25">
      <c r="H9" s="6"/>
    </row>
    <row r="10" spans="8:8" x14ac:dyDescent="0.25">
      <c r="H10" s="6"/>
    </row>
    <row r="11" spans="8:8" x14ac:dyDescent="0.25">
      <c r="H11" s="6"/>
    </row>
    <row r="12" spans="8:8" x14ac:dyDescent="0.25">
      <c r="H12" s="6"/>
    </row>
    <row r="13" spans="8:8" x14ac:dyDescent="0.25">
      <c r="H13" s="6"/>
    </row>
    <row r="14" spans="8:8" x14ac:dyDescent="0.25">
      <c r="H14" s="6"/>
    </row>
    <row r="15" spans="8:8" x14ac:dyDescent="0.25">
      <c r="H15" s="6"/>
    </row>
    <row r="16" spans="8:8" x14ac:dyDescent="0.25">
      <c r="H16" s="6"/>
    </row>
    <row r="17" spans="8:8" x14ac:dyDescent="0.25">
      <c r="H17" s="6"/>
    </row>
    <row r="18" spans="8:8" x14ac:dyDescent="0.25">
      <c r="H18" s="6"/>
    </row>
    <row r="19" spans="8:8" x14ac:dyDescent="0.25">
      <c r="H19" s="6"/>
    </row>
    <row r="20" spans="8:8" x14ac:dyDescent="0.25">
      <c r="H20" s="6"/>
    </row>
    <row r="21" spans="8:8" x14ac:dyDescent="0.25">
      <c r="H21" s="6"/>
    </row>
    <row r="22" spans="8:8" x14ac:dyDescent="0.25">
      <c r="H22" s="6"/>
    </row>
    <row r="23" spans="8:8" x14ac:dyDescent="0.25">
      <c r="H23" s="6"/>
    </row>
    <row r="24" spans="8:8" x14ac:dyDescent="0.25">
      <c r="H24" s="6"/>
    </row>
    <row r="25" spans="8:8" x14ac:dyDescent="0.25">
      <c r="H25" s="6"/>
    </row>
    <row r="26" spans="8:8" x14ac:dyDescent="0.25">
      <c r="H26" s="6"/>
    </row>
    <row r="29" spans="8:8" hidden="1" x14ac:dyDescent="0.25"/>
    <row r="43" hidden="1" x14ac:dyDescent="0.25"/>
    <row r="63" spans="1:7" hidden="1" x14ac:dyDescent="0.25">
      <c r="A63" s="1"/>
      <c r="B63" s="2"/>
      <c r="C63" s="2"/>
      <c r="D63" s="2"/>
      <c r="E63" s="2"/>
      <c r="F63" s="2"/>
      <c r="G63" s="2"/>
    </row>
    <row r="64" spans="1:7" hidden="1" x14ac:dyDescent="0.25">
      <c r="A64" s="56"/>
      <c r="B64" s="57"/>
      <c r="C64" s="57"/>
    </row>
    <row r="65" spans="1:4" hidden="1" x14ac:dyDescent="0.25">
      <c r="A65" s="3"/>
      <c r="B65" s="2"/>
      <c r="C65" s="2"/>
      <c r="D65" s="5"/>
    </row>
    <row r="66" spans="1:4" hidden="1" x14ac:dyDescent="0.25">
      <c r="A66" s="3"/>
      <c r="B66" s="2"/>
      <c r="C66" s="2"/>
    </row>
    <row r="67" spans="1:4" hidden="1" x14ac:dyDescent="0.25">
      <c r="A67" s="3"/>
      <c r="B67" s="3"/>
      <c r="C67" s="3"/>
      <c r="D67" s="5"/>
    </row>
    <row r="68" spans="1:4" hidden="1" x14ac:dyDescent="0.25">
      <c r="A68" s="3"/>
      <c r="B68" s="1"/>
      <c r="C68" s="1"/>
    </row>
    <row r="69" spans="1:4" hidden="1" x14ac:dyDescent="0.25">
      <c r="A69" s="1"/>
      <c r="B69" s="1"/>
      <c r="C69" s="1"/>
    </row>
    <row r="70" spans="1:4" hidden="1" x14ac:dyDescent="0.25">
      <c r="A70" s="3"/>
      <c r="B70" s="2"/>
      <c r="C70" s="2"/>
    </row>
    <row r="71" spans="1:4" hidden="1" x14ac:dyDescent="0.25">
      <c r="A71" s="3"/>
      <c r="B71" s="2"/>
      <c r="C71" s="2"/>
    </row>
    <row r="72" spans="1:4" hidden="1" x14ac:dyDescent="0.25">
      <c r="A72" s="3"/>
      <c r="B72" s="3"/>
      <c r="C72" s="3"/>
      <c r="D72" s="5"/>
    </row>
    <row r="73" spans="1:4" hidden="1" x14ac:dyDescent="0.25">
      <c r="A73" s="3"/>
      <c r="B73" s="2"/>
      <c r="C73" s="2"/>
      <c r="D73" s="4"/>
    </row>
  </sheetData>
  <mergeCells count="1">
    <mergeCell ref="A64:C6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גיליון1</vt:lpstr>
      <vt:lpstr>גיליון2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ברי שריקי</dc:creator>
  <cp:lastModifiedBy>user</cp:lastModifiedBy>
  <cp:lastPrinted>2019-06-30T12:16:38Z</cp:lastPrinted>
  <dcterms:created xsi:type="dcterms:W3CDTF">2017-08-28T06:34:39Z</dcterms:created>
  <dcterms:modified xsi:type="dcterms:W3CDTF">2019-09-01T12:53:59Z</dcterms:modified>
</cp:coreProperties>
</file>